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3\4 trim 2023\"/>
    </mc:Choice>
  </mc:AlternateContent>
  <xr:revisionPtr revIDLastSave="0" documentId="8_{2EA3C8A8-5ADD-4E2F-BB0C-EA36A97FDF0A}" xr6:coauthVersionLast="47" xr6:coauthVersionMax="47" xr10:uidLastSave="{00000000-0000-0000-0000-000000000000}"/>
  <bookViews>
    <workbookView xWindow="-120" yWindow="-120" windowWidth="29040" windowHeight="15720" xr2:uid="{641F4731-F3F6-40C0-94C9-ABC6B9613104}"/>
  </bookViews>
  <sheets>
    <sheet name="Foglio1" sheetId="1" r:id="rId1"/>
  </sheets>
  <definedNames>
    <definedName name="_xlnm._FilterDatabase" localSheetId="0" hidden="1">Foglio1!$A$1:$K$23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G32" i="1"/>
  <c r="J32" i="1" s="1"/>
  <c r="K32" i="1" s="1"/>
  <c r="G31" i="1"/>
  <c r="J31" i="1" s="1"/>
  <c r="K31" i="1" s="1"/>
  <c r="G30" i="1"/>
  <c r="J30" i="1" s="1"/>
  <c r="K30" i="1" s="1"/>
  <c r="G29" i="1"/>
  <c r="J29" i="1" s="1"/>
  <c r="K29" i="1" s="1"/>
  <c r="G28" i="1"/>
  <c r="J28" i="1" s="1"/>
  <c r="K28" i="1" s="1"/>
  <c r="G27" i="1"/>
  <c r="J27" i="1" s="1"/>
  <c r="K27" i="1" s="1"/>
  <c r="G26" i="1"/>
  <c r="J26" i="1" s="1"/>
  <c r="K26" i="1" s="1"/>
  <c r="G25" i="1"/>
  <c r="J25" i="1" s="1"/>
  <c r="K25" i="1" s="1"/>
  <c r="G24" i="1"/>
  <c r="J24" i="1" s="1"/>
  <c r="K24" i="1" s="1"/>
  <c r="G23" i="1"/>
  <c r="J23" i="1" s="1"/>
  <c r="K23" i="1" s="1"/>
  <c r="G22" i="1"/>
  <c r="J22" i="1" s="1"/>
  <c r="K22" i="1" s="1"/>
  <c r="G21" i="1"/>
  <c r="J21" i="1" s="1"/>
  <c r="K21" i="1" s="1"/>
  <c r="J20" i="1"/>
  <c r="K20" i="1" s="1"/>
  <c r="G20" i="1"/>
  <c r="G19" i="1"/>
  <c r="J19" i="1" s="1"/>
  <c r="K19" i="1" s="1"/>
  <c r="K18" i="1"/>
  <c r="G17" i="1"/>
  <c r="J17" i="1" s="1"/>
  <c r="K17" i="1" s="1"/>
  <c r="G16" i="1"/>
  <c r="J16" i="1" s="1"/>
  <c r="K16" i="1" s="1"/>
  <c r="G15" i="1"/>
  <c r="J15" i="1" s="1"/>
  <c r="K15" i="1" s="1"/>
  <c r="G14" i="1"/>
  <c r="J14" i="1" s="1"/>
  <c r="K14" i="1" s="1"/>
  <c r="G13" i="1"/>
  <c r="J13" i="1" s="1"/>
  <c r="K13" i="1" s="1"/>
  <c r="G12" i="1"/>
  <c r="J12" i="1" s="1"/>
  <c r="K12" i="1" s="1"/>
  <c r="G11" i="1"/>
  <c r="J11" i="1" s="1"/>
  <c r="K11" i="1" s="1"/>
  <c r="G10" i="1"/>
  <c r="J10" i="1" s="1"/>
  <c r="K10" i="1" s="1"/>
  <c r="G9" i="1"/>
  <c r="J9" i="1" s="1"/>
  <c r="K9" i="1" s="1"/>
  <c r="G8" i="1"/>
  <c r="J8" i="1" s="1"/>
  <c r="K8" i="1" s="1"/>
  <c r="G7" i="1"/>
  <c r="J7" i="1" s="1"/>
  <c r="K7" i="1" s="1"/>
  <c r="J6" i="1"/>
  <c r="K6" i="1" s="1"/>
  <c r="G6" i="1"/>
  <c r="G5" i="1"/>
  <c r="J5" i="1" s="1"/>
  <c r="K5" i="1" s="1"/>
  <c r="J4" i="1"/>
  <c r="K4" i="1" s="1"/>
  <c r="G4" i="1"/>
  <c r="G3" i="1"/>
  <c r="J3" i="1" s="1"/>
  <c r="K3" i="1" s="1"/>
  <c r="G2" i="1"/>
  <c r="J2" i="1" s="1"/>
  <c r="K2" i="1" s="1"/>
  <c r="K34" i="1" l="1"/>
</calcChain>
</file>

<file path=xl/sharedStrings.xml><?xml version="1.0" encoding="utf-8"?>
<sst xmlns="http://schemas.openxmlformats.org/spreadsheetml/2006/main" count="80" uniqueCount="52">
  <si>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</si>
  <si>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</si>
  <si>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</si>
  <si>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</si>
  <si>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</si>
  <si>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</si>
  <si>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</si>
  <si>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</si>
  <si>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</si>
  <si>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</si>
  <si>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</si>
  <si>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La Perla Pulizie Srl</t>
  </si>
  <si>
    <t>Servizi di pulizia</t>
  </si>
  <si>
    <t>Pellegrini SpA</t>
  </si>
  <si>
    <t>Buoni pasto</t>
  </si>
  <si>
    <t>De Masis Barbara</t>
  </si>
  <si>
    <t>Legali</t>
  </si>
  <si>
    <t>Regonesi Adriana</t>
  </si>
  <si>
    <t>Elaborazione paghe</t>
  </si>
  <si>
    <t>Hera Comm SpA</t>
  </si>
  <si>
    <t>Energia</t>
  </si>
  <si>
    <t>Fastweb SpA</t>
  </si>
  <si>
    <t>Telefoniche</t>
  </si>
  <si>
    <t>TIM SpA</t>
  </si>
  <si>
    <t>Planetel SpA</t>
  </si>
  <si>
    <t>Controllo sicurezza lavoro</t>
  </si>
  <si>
    <t>Ricoh Italia Srl</t>
  </si>
  <si>
    <t>Nolegio stampante+copie</t>
  </si>
  <si>
    <t>Project Informatica Srl</t>
  </si>
  <si>
    <t>Assistenza informatica</t>
  </si>
  <si>
    <t>Somministrazione bevande</t>
  </si>
  <si>
    <t>PAE0023257</t>
  </si>
  <si>
    <t>Infocamere Scpa</t>
  </si>
  <si>
    <t>Servizio Telemaco</t>
  </si>
  <si>
    <t>Cartemani Hagleitner Group Srl</t>
  </si>
  <si>
    <t>Materiale igienico sanitario</t>
  </si>
  <si>
    <t>BN Nava Srl</t>
  </si>
  <si>
    <t>Acquisto materiale di consumo</t>
  </si>
  <si>
    <t>AS Servizi alla Imprese Srl</t>
  </si>
  <si>
    <t xml:space="preserve"> 7X04628832</t>
  </si>
  <si>
    <t>412315419972</t>
  </si>
  <si>
    <t>Basso Margherita</t>
  </si>
  <si>
    <t>Medico competente</t>
  </si>
  <si>
    <t>412316447484</t>
  </si>
  <si>
    <t>PAE0034021</t>
  </si>
  <si>
    <t>Ovdamatic Srl</t>
  </si>
  <si>
    <t>Alceste Castelli &amp; Figli Srl</t>
  </si>
  <si>
    <t>Cancelleria</t>
  </si>
  <si>
    <t>7X05622869</t>
  </si>
  <si>
    <t>Il Pianone Srl</t>
  </si>
  <si>
    <t>Spese rappresentanza</t>
  </si>
  <si>
    <t>412318274015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</si>
</sst>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Font="1" applyBorder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/>
    <xf numFmtId="14" fontId="3" fillId="0" borderId="2" xfId="0" applyNumberFormat="1" applyFont="1" applyBorder="1" applyAlignment="1">
      <alignment horizontal="center"/>
    </xf>
    <xf numFmtId="43" fontId="3" fillId="0" borderId="1" xfId="2" applyFont="1" applyFill="1" applyBorder="1" applyAlignment="1">
      <alignment vertical="center"/>
    </xf>
    <xf numFmtId="0" fontId="3" fillId="0" borderId="0" xfId="0" quotePrefix="1" applyFont="1" applyAlignment="1">
      <alignment vertical="center"/>
    </xf>
    <xf numFmtId="44" fontId="3" fillId="0" borderId="1" xfId="0" applyNumberFormat="1" applyFont="1" applyBorder="1"/>
    <xf numFmtId="2" fontId="3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1" xfId="0" quotePrefix="1" applyFont="1" applyBorder="1" applyAlignment="1">
      <alignment vertical="center"/>
    </xf>
    <xf numFmtId="0" fontId="4" fillId="0" borderId="1" xfId="0" applyFont="1" applyBorder="1"/>
    <xf numFmtId="164" fontId="3" fillId="0" borderId="1" xfId="1" applyFont="1" applyFill="1" applyBorder="1"/>
    <xf numFmtId="43" fontId="3" fillId="0" borderId="7" xfId="2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44" fontId="2" fillId="0" borderId="1" xfId="0" applyNumberFormat="1" applyFont="1" applyBorder="1"/>
    <xf numFmtId="2" fontId="2" fillId="0" borderId="1" xfId="0" applyNumberFormat="1" applyFont="1" applyBorder="1"/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90ED-5E76-452E-989D-556160BBCFD3}">
  <dimension ref="A1:K34"/>
  <sheetViews>
    <sheetView tabSelected="1" workbookViewId="0">
      <selection activeCell="E18" sqref="E18"/>
    </sheetView>
  </sheetViews>
  <sheetFormatPr defaultRowHeight="12.75" x14ac:dyDescent="0.2"/>
  <cols>
    <col min="1" max="1" width="9.140625" style="16"/>
    <col min="2" max="2" width="30.5703125" style="16" bestFit="1" customWidth="1"/>
    <col min="3" max="3" width="39.140625" style="16" bestFit="1" customWidth="1"/>
    <col min="4" max="4" width="11.85546875" style="31" bestFit="1" customWidth="1"/>
    <col min="5" max="5" width="14" style="31" customWidth="1"/>
    <col min="6" max="6" width="12" style="31" customWidth="1"/>
    <col min="7" max="7" width="10.42578125" style="31" bestFit="1" customWidth="1"/>
    <col min="8" max="8" width="13.140625" style="16" bestFit="1" customWidth="1"/>
    <col min="9" max="9" width="19.28515625" style="32" bestFit="1" customWidth="1"/>
    <col min="10" max="10" width="16.28515625" style="16" bestFit="1" customWidth="1"/>
    <col min="11" max="11" width="14.140625" style="16" customWidth="1"/>
    <col min="12" max="13" width="9.140625" style="16"/>
    <col min="14" max="14" width="9.42578125" style="16" bestFit="1" customWidth="1"/>
    <col min="15" max="16" width="9.140625" style="16"/>
    <col min="17" max="17" width="11" style="16" bestFit="1" customWidth="1"/>
    <col min="18" max="16384" width="9.140625" style="16"/>
  </cols>
  <sheetData>
    <row r="1" spans="1:11" ht="51" x14ac:dyDescent="0.2">
      <c r="A1" s="1" t="s">
        <v>0</v>
      </c>
      <c r="B1" s="2" t="s">
        <v>1</v>
      </c>
      <c r="C1" s="14" t="s">
        <v>2</v>
      </c>
      <c r="D1" s="3" t="s">
        <v>3</v>
      </c>
      <c r="E1" s="15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3" t="s">
        <v>9</v>
      </c>
      <c r="K1" s="3" t="s">
        <v>10</v>
      </c>
    </row>
    <row r="2" spans="1:11" x14ac:dyDescent="0.2">
      <c r="A2" s="7">
        <v>2023</v>
      </c>
      <c r="B2" s="17" t="s">
        <v>21</v>
      </c>
      <c r="C2" s="18" t="s">
        <v>22</v>
      </c>
      <c r="D2" s="8">
        <v>45107</v>
      </c>
      <c r="E2" s="19">
        <v>45201</v>
      </c>
      <c r="F2" s="8">
        <v>45201</v>
      </c>
      <c r="G2" s="9">
        <f t="shared" ref="G2:G17" si="0">E2-F2</f>
        <v>0</v>
      </c>
      <c r="H2" s="20">
        <v>81.62</v>
      </c>
      <c r="I2" s="21" t="s">
        <v>31</v>
      </c>
      <c r="J2" s="22">
        <f t="shared" ref="J2:J17" si="1">G2*H2</f>
        <v>0</v>
      </c>
      <c r="K2" s="23">
        <f t="shared" ref="K2:K32" si="2">J2/$H$34</f>
        <v>0</v>
      </c>
    </row>
    <row r="3" spans="1:11" x14ac:dyDescent="0.2">
      <c r="A3" s="7">
        <v>2023</v>
      </c>
      <c r="B3" s="17" t="s">
        <v>15</v>
      </c>
      <c r="C3" s="18" t="s">
        <v>16</v>
      </c>
      <c r="D3" s="24">
        <v>45201</v>
      </c>
      <c r="E3" s="19">
        <v>45202</v>
      </c>
      <c r="F3" s="8">
        <v>45201</v>
      </c>
      <c r="G3" s="9">
        <f t="shared" si="0"/>
        <v>1</v>
      </c>
      <c r="H3" s="20">
        <v>9218.4</v>
      </c>
      <c r="I3" s="21">
        <v>19</v>
      </c>
      <c r="J3" s="22">
        <f t="shared" si="1"/>
        <v>9218.4</v>
      </c>
      <c r="K3" s="23">
        <f t="shared" si="2"/>
        <v>0.25100186732058288</v>
      </c>
    </row>
    <row r="4" spans="1:11" x14ac:dyDescent="0.2">
      <c r="A4" s="7">
        <v>2023</v>
      </c>
      <c r="B4" s="17" t="s">
        <v>15</v>
      </c>
      <c r="C4" s="18" t="s">
        <v>16</v>
      </c>
      <c r="D4" s="24">
        <v>45201</v>
      </c>
      <c r="E4" s="19">
        <v>45202</v>
      </c>
      <c r="F4" s="8">
        <v>45201</v>
      </c>
      <c r="G4" s="9">
        <f t="shared" si="0"/>
        <v>1</v>
      </c>
      <c r="H4" s="20">
        <v>1843.6799999999998</v>
      </c>
      <c r="I4" s="17">
        <v>20</v>
      </c>
      <c r="J4" s="22">
        <f t="shared" si="1"/>
        <v>1843.6799999999998</v>
      </c>
      <c r="K4" s="23">
        <f t="shared" si="2"/>
        <v>5.0200373464116578E-2</v>
      </c>
    </row>
    <row r="5" spans="1:11" x14ac:dyDescent="0.2">
      <c r="A5" s="7">
        <v>2023</v>
      </c>
      <c r="B5" s="17" t="s">
        <v>15</v>
      </c>
      <c r="C5" s="18" t="s">
        <v>16</v>
      </c>
      <c r="D5" s="24">
        <v>45201</v>
      </c>
      <c r="E5" s="19">
        <v>45202</v>
      </c>
      <c r="F5" s="8">
        <v>45201</v>
      </c>
      <c r="G5" s="9">
        <f t="shared" si="0"/>
        <v>1</v>
      </c>
      <c r="H5" s="20">
        <v>11676.64</v>
      </c>
      <c r="I5" s="17">
        <v>18</v>
      </c>
      <c r="J5" s="22">
        <f t="shared" si="1"/>
        <v>11676.64</v>
      </c>
      <c r="K5" s="23">
        <f t="shared" si="2"/>
        <v>0.31793569860607168</v>
      </c>
    </row>
    <row r="6" spans="1:11" x14ac:dyDescent="0.2">
      <c r="A6" s="7">
        <v>2023</v>
      </c>
      <c r="B6" s="17" t="s">
        <v>17</v>
      </c>
      <c r="C6" s="25" t="s">
        <v>18</v>
      </c>
      <c r="D6" s="24">
        <v>45204</v>
      </c>
      <c r="E6" s="19">
        <v>45202</v>
      </c>
      <c r="F6" s="8">
        <v>45204</v>
      </c>
      <c r="G6" s="9">
        <f t="shared" si="0"/>
        <v>-2</v>
      </c>
      <c r="H6" s="20">
        <v>1156.8700000000001</v>
      </c>
      <c r="I6" s="17">
        <v>251</v>
      </c>
      <c r="J6" s="22">
        <f t="shared" si="1"/>
        <v>-2313.7400000000002</v>
      </c>
      <c r="K6" s="23">
        <f t="shared" si="2"/>
        <v>-6.2999333994437814E-2</v>
      </c>
    </row>
    <row r="7" spans="1:11" x14ac:dyDescent="0.2">
      <c r="A7" s="7">
        <v>2023</v>
      </c>
      <c r="B7" s="17" t="s">
        <v>32</v>
      </c>
      <c r="C7" s="18" t="s">
        <v>33</v>
      </c>
      <c r="D7" s="24">
        <v>45199</v>
      </c>
      <c r="E7" s="19">
        <v>45203</v>
      </c>
      <c r="F7" s="8">
        <v>45241</v>
      </c>
      <c r="G7" s="9">
        <f t="shared" si="0"/>
        <v>-38</v>
      </c>
      <c r="H7" s="20">
        <v>1110</v>
      </c>
      <c r="I7" s="17">
        <v>10617</v>
      </c>
      <c r="J7" s="22">
        <f t="shared" si="1"/>
        <v>-42180</v>
      </c>
      <c r="K7" s="23">
        <f t="shared" si="2"/>
        <v>-1.1484920120175071</v>
      </c>
    </row>
    <row r="8" spans="1:11" x14ac:dyDescent="0.2">
      <c r="A8" s="7">
        <v>2023</v>
      </c>
      <c r="B8" s="17" t="s">
        <v>11</v>
      </c>
      <c r="C8" s="13" t="s">
        <v>12</v>
      </c>
      <c r="D8" s="24">
        <v>45199</v>
      </c>
      <c r="E8" s="19">
        <v>45203</v>
      </c>
      <c r="F8" s="8">
        <v>45230</v>
      </c>
      <c r="G8" s="9">
        <f t="shared" si="0"/>
        <v>-27</v>
      </c>
      <c r="H8" s="20">
        <v>650</v>
      </c>
      <c r="I8" s="17">
        <v>897</v>
      </c>
      <c r="J8" s="22">
        <f t="shared" si="1"/>
        <v>-17550</v>
      </c>
      <c r="K8" s="23">
        <f t="shared" si="2"/>
        <v>-0.47785762946674365</v>
      </c>
    </row>
    <row r="9" spans="1:11" x14ac:dyDescent="0.2">
      <c r="A9" s="7">
        <v>2023</v>
      </c>
      <c r="B9" s="17" t="s">
        <v>34</v>
      </c>
      <c r="C9" s="7" t="s">
        <v>35</v>
      </c>
      <c r="D9" s="24">
        <v>45202</v>
      </c>
      <c r="E9" s="19">
        <v>45205</v>
      </c>
      <c r="F9" s="8">
        <v>45260</v>
      </c>
      <c r="G9" s="9">
        <f t="shared" si="0"/>
        <v>-55</v>
      </c>
      <c r="H9" s="20">
        <v>281.8</v>
      </c>
      <c r="I9" s="17">
        <v>184</v>
      </c>
      <c r="J9" s="22">
        <f t="shared" si="1"/>
        <v>-15499</v>
      </c>
      <c r="K9" s="23">
        <f t="shared" si="2"/>
        <v>-0.4220122734532798</v>
      </c>
    </row>
    <row r="10" spans="1:11" x14ac:dyDescent="0.2">
      <c r="A10" s="7">
        <v>2023</v>
      </c>
      <c r="B10" s="17" t="s">
        <v>24</v>
      </c>
      <c r="C10" s="26" t="s">
        <v>22</v>
      </c>
      <c r="D10" s="24">
        <v>45199</v>
      </c>
      <c r="E10" s="19">
        <v>45208</v>
      </c>
      <c r="F10" s="8">
        <v>45230</v>
      </c>
      <c r="G10" s="9">
        <f t="shared" si="0"/>
        <v>-22</v>
      </c>
      <c r="H10" s="20">
        <v>1095</v>
      </c>
      <c r="I10" s="17">
        <v>2101</v>
      </c>
      <c r="J10" s="22">
        <f t="shared" si="1"/>
        <v>-24090</v>
      </c>
      <c r="K10" s="23">
        <f t="shared" si="2"/>
        <v>-0.65593107087486358</v>
      </c>
    </row>
    <row r="11" spans="1:11" x14ac:dyDescent="0.2">
      <c r="A11" s="7">
        <v>2023</v>
      </c>
      <c r="B11" s="17" t="s">
        <v>36</v>
      </c>
      <c r="C11" s="7" t="s">
        <v>37</v>
      </c>
      <c r="D11" s="24">
        <v>45198</v>
      </c>
      <c r="E11" s="19">
        <v>45208</v>
      </c>
      <c r="F11" s="8">
        <v>45230</v>
      </c>
      <c r="G11" s="9">
        <f t="shared" si="0"/>
        <v>-22</v>
      </c>
      <c r="H11" s="20">
        <v>38.19</v>
      </c>
      <c r="I11" s="17">
        <v>29</v>
      </c>
      <c r="J11" s="22">
        <f t="shared" si="1"/>
        <v>-840.18</v>
      </c>
      <c r="K11" s="23">
        <f t="shared" si="2"/>
        <v>-2.2876719266402775E-2</v>
      </c>
    </row>
    <row r="12" spans="1:11" x14ac:dyDescent="0.2">
      <c r="A12" s="7">
        <v>2023</v>
      </c>
      <c r="B12" s="17" t="s">
        <v>38</v>
      </c>
      <c r="C12" s="12" t="s">
        <v>25</v>
      </c>
      <c r="D12" s="24">
        <v>45209</v>
      </c>
      <c r="E12" s="19">
        <v>45212</v>
      </c>
      <c r="F12" s="8">
        <v>45209</v>
      </c>
      <c r="G12" s="9">
        <f t="shared" si="0"/>
        <v>3</v>
      </c>
      <c r="H12" s="20">
        <v>450</v>
      </c>
      <c r="I12" s="27">
        <v>214</v>
      </c>
      <c r="J12" s="22">
        <f t="shared" si="1"/>
        <v>1350</v>
      </c>
      <c r="K12" s="23">
        <f t="shared" si="2"/>
        <v>3.6758279189749513E-2</v>
      </c>
    </row>
    <row r="13" spans="1:11" x14ac:dyDescent="0.2">
      <c r="A13" s="7">
        <v>2023</v>
      </c>
      <c r="B13" s="17" t="s">
        <v>23</v>
      </c>
      <c r="C13" s="13" t="s">
        <v>22</v>
      </c>
      <c r="D13" s="24">
        <v>45210</v>
      </c>
      <c r="E13" s="19">
        <v>45218</v>
      </c>
      <c r="F13" s="8">
        <v>45240</v>
      </c>
      <c r="G13" s="9">
        <f t="shared" si="0"/>
        <v>-22</v>
      </c>
      <c r="H13" s="20">
        <v>164.14</v>
      </c>
      <c r="I13" s="17" t="s">
        <v>39</v>
      </c>
      <c r="J13" s="22">
        <f t="shared" si="1"/>
        <v>-3611.08</v>
      </c>
      <c r="K13" s="23">
        <f t="shared" si="2"/>
        <v>-9.8323768012237536E-2</v>
      </c>
    </row>
    <row r="14" spans="1:11" x14ac:dyDescent="0.2">
      <c r="A14" s="7">
        <v>2023</v>
      </c>
      <c r="B14" s="17" t="s">
        <v>19</v>
      </c>
      <c r="C14" s="11" t="s">
        <v>20</v>
      </c>
      <c r="D14" s="24">
        <v>45204</v>
      </c>
      <c r="E14" s="19">
        <v>45224</v>
      </c>
      <c r="F14" s="8">
        <v>45224</v>
      </c>
      <c r="G14" s="9">
        <f t="shared" si="0"/>
        <v>0</v>
      </c>
      <c r="H14" s="20">
        <v>482.59</v>
      </c>
      <c r="I14" s="27" t="s">
        <v>40</v>
      </c>
      <c r="J14" s="22">
        <f t="shared" si="1"/>
        <v>0</v>
      </c>
      <c r="K14" s="23">
        <f t="shared" si="2"/>
        <v>0</v>
      </c>
    </row>
    <row r="15" spans="1:11" x14ac:dyDescent="0.2">
      <c r="A15" s="7">
        <v>2023</v>
      </c>
      <c r="B15" s="17" t="s">
        <v>11</v>
      </c>
      <c r="C15" s="7" t="s">
        <v>12</v>
      </c>
      <c r="D15" s="24">
        <v>45230</v>
      </c>
      <c r="E15" s="19">
        <v>45238</v>
      </c>
      <c r="F15" s="8">
        <v>45260</v>
      </c>
      <c r="G15" s="9">
        <f t="shared" si="0"/>
        <v>-22</v>
      </c>
      <c r="H15" s="20">
        <v>600</v>
      </c>
      <c r="I15" s="17">
        <v>1013</v>
      </c>
      <c r="J15" s="22">
        <f t="shared" si="1"/>
        <v>-13200</v>
      </c>
      <c r="K15" s="23">
        <f t="shared" si="2"/>
        <v>-0.35941428541088416</v>
      </c>
    </row>
    <row r="16" spans="1:11" x14ac:dyDescent="0.2">
      <c r="A16" s="7">
        <v>2023</v>
      </c>
      <c r="B16" s="17" t="s">
        <v>13</v>
      </c>
      <c r="C16" s="18" t="s">
        <v>14</v>
      </c>
      <c r="D16" s="24">
        <v>45237</v>
      </c>
      <c r="E16" s="19">
        <v>45240</v>
      </c>
      <c r="F16" s="8">
        <v>45237</v>
      </c>
      <c r="G16" s="9">
        <f t="shared" si="0"/>
        <v>3</v>
      </c>
      <c r="H16" s="20">
        <v>467.25</v>
      </c>
      <c r="I16" s="17">
        <v>341</v>
      </c>
      <c r="J16" s="22">
        <f t="shared" si="1"/>
        <v>1401.75</v>
      </c>
      <c r="K16" s="23">
        <f t="shared" si="2"/>
        <v>3.8167346558689912E-2</v>
      </c>
    </row>
    <row r="17" spans="1:11" x14ac:dyDescent="0.2">
      <c r="A17" s="7">
        <v>2023</v>
      </c>
      <c r="B17" s="28" t="s">
        <v>26</v>
      </c>
      <c r="C17" s="11" t="s">
        <v>27</v>
      </c>
      <c r="D17" s="8">
        <v>45177</v>
      </c>
      <c r="E17" s="19">
        <v>45240</v>
      </c>
      <c r="F17" s="8">
        <v>45240</v>
      </c>
      <c r="G17" s="9">
        <f t="shared" si="0"/>
        <v>0</v>
      </c>
      <c r="H17" s="29">
        <v>651</v>
      </c>
      <c r="I17" s="17">
        <v>239310477</v>
      </c>
      <c r="J17" s="22">
        <f t="shared" si="1"/>
        <v>0</v>
      </c>
      <c r="K17" s="23">
        <f t="shared" si="2"/>
        <v>0</v>
      </c>
    </row>
    <row r="18" spans="1:11" x14ac:dyDescent="0.2">
      <c r="A18" s="7">
        <v>2023</v>
      </c>
      <c r="B18" s="28" t="s">
        <v>26</v>
      </c>
      <c r="C18" s="11" t="s">
        <v>27</v>
      </c>
      <c r="D18" s="8">
        <v>45177</v>
      </c>
      <c r="E18" s="19">
        <v>45240</v>
      </c>
      <c r="F18" s="8">
        <v>45240</v>
      </c>
      <c r="G18" s="9"/>
      <c r="H18" s="10">
        <v>200.07</v>
      </c>
      <c r="I18" s="17">
        <v>239316036</v>
      </c>
      <c r="J18" s="22"/>
      <c r="K18" s="23">
        <f t="shared" si="2"/>
        <v>0</v>
      </c>
    </row>
    <row r="19" spans="1:11" x14ac:dyDescent="0.2">
      <c r="A19" s="7">
        <v>2023</v>
      </c>
      <c r="B19" s="17" t="s">
        <v>41</v>
      </c>
      <c r="C19" s="18" t="s">
        <v>42</v>
      </c>
      <c r="D19" s="24">
        <v>45240</v>
      </c>
      <c r="E19" s="19">
        <v>45244</v>
      </c>
      <c r="F19" s="8">
        <v>45240</v>
      </c>
      <c r="G19" s="9">
        <f t="shared" ref="G19:G32" si="3">E19-F19</f>
        <v>4</v>
      </c>
      <c r="H19" s="20">
        <v>82</v>
      </c>
      <c r="I19" s="17">
        <v>174</v>
      </c>
      <c r="J19" s="22">
        <f t="shared" ref="J19:J32" si="4">G19*H19</f>
        <v>328</v>
      </c>
      <c r="K19" s="23">
        <f t="shared" si="2"/>
        <v>8.9309004253613627E-3</v>
      </c>
    </row>
    <row r="20" spans="1:11" x14ac:dyDescent="0.2">
      <c r="A20" s="7">
        <v>2023</v>
      </c>
      <c r="B20" s="17" t="s">
        <v>19</v>
      </c>
      <c r="C20" s="12" t="s">
        <v>20</v>
      </c>
      <c r="D20" s="24">
        <v>45236</v>
      </c>
      <c r="E20" s="19">
        <v>45257</v>
      </c>
      <c r="F20" s="8">
        <v>45257</v>
      </c>
      <c r="G20" s="9">
        <f t="shared" si="3"/>
        <v>0</v>
      </c>
      <c r="H20" s="20">
        <v>557.29</v>
      </c>
      <c r="I20" s="27" t="s">
        <v>43</v>
      </c>
      <c r="J20" s="22">
        <f t="shared" si="4"/>
        <v>0</v>
      </c>
      <c r="K20" s="23">
        <f t="shared" si="2"/>
        <v>0</v>
      </c>
    </row>
    <row r="21" spans="1:11" x14ac:dyDescent="0.2">
      <c r="A21" s="7">
        <v>2023</v>
      </c>
      <c r="B21" s="17" t="s">
        <v>13</v>
      </c>
      <c r="C21" s="7" t="s">
        <v>14</v>
      </c>
      <c r="D21" s="24">
        <v>45257</v>
      </c>
      <c r="E21" s="19">
        <v>45259</v>
      </c>
      <c r="F21" s="8">
        <v>45257</v>
      </c>
      <c r="G21" s="9">
        <f t="shared" si="3"/>
        <v>2</v>
      </c>
      <c r="H21" s="20">
        <v>448.56</v>
      </c>
      <c r="I21" s="17">
        <v>360</v>
      </c>
      <c r="J21" s="22">
        <f t="shared" si="4"/>
        <v>897.12</v>
      </c>
      <c r="K21" s="23">
        <f t="shared" si="2"/>
        <v>2.4427101797561544E-2</v>
      </c>
    </row>
    <row r="22" spans="1:11" x14ac:dyDescent="0.2">
      <c r="A22" s="7">
        <v>2023</v>
      </c>
      <c r="B22" s="28" t="s">
        <v>21</v>
      </c>
      <c r="C22" s="25" t="s">
        <v>22</v>
      </c>
      <c r="D22" s="24">
        <v>45169</v>
      </c>
      <c r="E22" s="19">
        <v>45260</v>
      </c>
      <c r="F22" s="8">
        <v>45260</v>
      </c>
      <c r="G22" s="9">
        <f t="shared" si="3"/>
        <v>0</v>
      </c>
      <c r="H22" s="29">
        <v>71.459999999999994</v>
      </c>
      <c r="I22" s="17" t="s">
        <v>44</v>
      </c>
      <c r="J22" s="22">
        <f t="shared" si="4"/>
        <v>0</v>
      </c>
      <c r="K22" s="23">
        <f t="shared" si="2"/>
        <v>0</v>
      </c>
    </row>
    <row r="23" spans="1:11" x14ac:dyDescent="0.2">
      <c r="A23" s="7">
        <v>2023</v>
      </c>
      <c r="B23" s="17" t="s">
        <v>28</v>
      </c>
      <c r="C23" s="25" t="s">
        <v>29</v>
      </c>
      <c r="D23" s="24">
        <v>45229</v>
      </c>
      <c r="E23" s="19">
        <v>45272</v>
      </c>
      <c r="F23" s="8">
        <v>45260</v>
      </c>
      <c r="G23" s="9">
        <f t="shared" si="3"/>
        <v>12</v>
      </c>
      <c r="H23" s="20">
        <v>800</v>
      </c>
      <c r="I23" s="17">
        <v>38014</v>
      </c>
      <c r="J23" s="22">
        <f t="shared" si="4"/>
        <v>9600</v>
      </c>
      <c r="K23" s="23">
        <f t="shared" si="2"/>
        <v>0.26139220757155207</v>
      </c>
    </row>
    <row r="24" spans="1:11" x14ac:dyDescent="0.2">
      <c r="A24" s="7">
        <v>2023</v>
      </c>
      <c r="B24" s="17" t="s">
        <v>28</v>
      </c>
      <c r="C24" s="25" t="s">
        <v>29</v>
      </c>
      <c r="D24" s="24">
        <v>45230</v>
      </c>
      <c r="E24" s="19">
        <v>45272</v>
      </c>
      <c r="F24" s="8">
        <v>45260</v>
      </c>
      <c r="G24" s="9">
        <f t="shared" si="3"/>
        <v>12</v>
      </c>
      <c r="H24" s="20">
        <v>590</v>
      </c>
      <c r="I24" s="17">
        <v>38855</v>
      </c>
      <c r="J24" s="22">
        <f t="shared" si="4"/>
        <v>7080</v>
      </c>
      <c r="K24" s="23">
        <f t="shared" si="2"/>
        <v>0.19277675308401968</v>
      </c>
    </row>
    <row r="25" spans="1:11" x14ac:dyDescent="0.2">
      <c r="A25" s="7">
        <v>2023</v>
      </c>
      <c r="B25" s="17" t="s">
        <v>45</v>
      </c>
      <c r="C25" s="7" t="s">
        <v>30</v>
      </c>
      <c r="D25" s="24">
        <v>45260</v>
      </c>
      <c r="E25" s="19">
        <v>45272</v>
      </c>
      <c r="F25" s="8">
        <v>45260</v>
      </c>
      <c r="G25" s="9">
        <f t="shared" si="3"/>
        <v>12</v>
      </c>
      <c r="H25" s="20">
        <v>121.46999999999998</v>
      </c>
      <c r="I25" s="17">
        <v>3620</v>
      </c>
      <c r="J25" s="22">
        <f t="shared" si="4"/>
        <v>1457.6399999999999</v>
      </c>
      <c r="K25" s="23">
        <f t="shared" si="2"/>
        <v>3.9689139317145537E-2</v>
      </c>
    </row>
    <row r="26" spans="1:11" x14ac:dyDescent="0.2">
      <c r="A26" s="7">
        <v>2023</v>
      </c>
      <c r="B26" s="17" t="s">
        <v>11</v>
      </c>
      <c r="C26" s="7" t="s">
        <v>12</v>
      </c>
      <c r="D26" s="24">
        <v>45260</v>
      </c>
      <c r="E26" s="19">
        <v>45272</v>
      </c>
      <c r="F26" s="8">
        <v>45260</v>
      </c>
      <c r="G26" s="9">
        <f t="shared" si="3"/>
        <v>12</v>
      </c>
      <c r="H26" s="20">
        <v>550</v>
      </c>
      <c r="I26" s="17">
        <v>1118</v>
      </c>
      <c r="J26" s="22">
        <f t="shared" si="4"/>
        <v>6600</v>
      </c>
      <c r="K26" s="23">
        <f t="shared" si="2"/>
        <v>0.17970714270544208</v>
      </c>
    </row>
    <row r="27" spans="1:11" x14ac:dyDescent="0.2">
      <c r="A27" s="7">
        <v>2023</v>
      </c>
      <c r="B27" s="17" t="s">
        <v>46</v>
      </c>
      <c r="C27" s="25" t="s">
        <v>47</v>
      </c>
      <c r="D27" s="24">
        <v>45258</v>
      </c>
      <c r="E27" s="19">
        <v>45272</v>
      </c>
      <c r="F27" s="8">
        <v>45301</v>
      </c>
      <c r="G27" s="9">
        <f t="shared" si="3"/>
        <v>-29</v>
      </c>
      <c r="H27" s="20">
        <v>89.92</v>
      </c>
      <c r="I27" s="17">
        <v>89</v>
      </c>
      <c r="J27" s="22">
        <f t="shared" si="4"/>
        <v>-2607.6799999999998</v>
      </c>
      <c r="K27" s="23">
        <f t="shared" si="2"/>
        <v>-7.100283665001926E-2</v>
      </c>
    </row>
    <row r="28" spans="1:11" x14ac:dyDescent="0.2">
      <c r="A28" s="7">
        <v>2023</v>
      </c>
      <c r="B28" s="17" t="s">
        <v>23</v>
      </c>
      <c r="C28" s="7" t="s">
        <v>22</v>
      </c>
      <c r="D28" s="24">
        <v>45272</v>
      </c>
      <c r="E28" s="19">
        <v>45278</v>
      </c>
      <c r="F28" s="8">
        <v>45302</v>
      </c>
      <c r="G28" s="9">
        <f t="shared" si="3"/>
        <v>-24</v>
      </c>
      <c r="H28" s="20">
        <v>157.52000000000001</v>
      </c>
      <c r="I28" s="17" t="s">
        <v>48</v>
      </c>
      <c r="J28" s="22">
        <f t="shared" si="4"/>
        <v>-3780.4800000000005</v>
      </c>
      <c r="K28" s="23">
        <f t="shared" si="2"/>
        <v>-0.10293625134167723</v>
      </c>
    </row>
    <row r="29" spans="1:11" x14ac:dyDescent="0.2">
      <c r="A29" s="7">
        <v>2023</v>
      </c>
      <c r="B29" s="17" t="s">
        <v>49</v>
      </c>
      <c r="C29" s="7" t="s">
        <v>50</v>
      </c>
      <c r="D29" s="24">
        <v>45274</v>
      </c>
      <c r="E29" s="19">
        <v>45278</v>
      </c>
      <c r="F29" s="8">
        <v>45274</v>
      </c>
      <c r="G29" s="9">
        <f t="shared" si="3"/>
        <v>4</v>
      </c>
      <c r="H29" s="20">
        <v>927.27</v>
      </c>
      <c r="I29" s="17">
        <v>19</v>
      </c>
      <c r="J29" s="22">
        <f t="shared" si="4"/>
        <v>3709.08</v>
      </c>
      <c r="K29" s="23">
        <f t="shared" si="2"/>
        <v>0.10099214679786379</v>
      </c>
    </row>
    <row r="30" spans="1:11" x14ac:dyDescent="0.2">
      <c r="A30" s="7">
        <v>2023</v>
      </c>
      <c r="B30" s="17" t="s">
        <v>19</v>
      </c>
      <c r="C30" s="25" t="s">
        <v>20</v>
      </c>
      <c r="D30" s="24">
        <v>45265</v>
      </c>
      <c r="E30" s="19">
        <v>45287</v>
      </c>
      <c r="F30" s="8">
        <v>45287</v>
      </c>
      <c r="G30" s="9">
        <f t="shared" si="3"/>
        <v>0</v>
      </c>
      <c r="H30" s="20">
        <v>782.10000000000014</v>
      </c>
      <c r="I30" s="21" t="s">
        <v>51</v>
      </c>
      <c r="J30" s="22">
        <f t="shared" si="4"/>
        <v>0</v>
      </c>
      <c r="K30" s="23">
        <f t="shared" si="2"/>
        <v>0</v>
      </c>
    </row>
    <row r="31" spans="1:11" x14ac:dyDescent="0.2">
      <c r="A31" s="7">
        <v>2023</v>
      </c>
      <c r="B31" s="17" t="s">
        <v>13</v>
      </c>
      <c r="C31" s="7" t="s">
        <v>14</v>
      </c>
      <c r="D31" s="24">
        <v>45282</v>
      </c>
      <c r="E31" s="19">
        <v>45289</v>
      </c>
      <c r="F31" s="8">
        <v>45282</v>
      </c>
      <c r="G31" s="9">
        <f t="shared" si="3"/>
        <v>7</v>
      </c>
      <c r="H31" s="20">
        <v>286.58</v>
      </c>
      <c r="I31" s="17">
        <v>411</v>
      </c>
      <c r="J31" s="22">
        <f t="shared" si="4"/>
        <v>2006.06</v>
      </c>
      <c r="K31" s="23">
        <f t="shared" si="2"/>
        <v>5.4621713741769558E-2</v>
      </c>
    </row>
    <row r="32" spans="1:11" x14ac:dyDescent="0.2">
      <c r="A32" s="7">
        <v>2023</v>
      </c>
      <c r="B32" s="17" t="s">
        <v>24</v>
      </c>
      <c r="C32" s="7" t="s">
        <v>22</v>
      </c>
      <c r="D32" s="24">
        <v>45288</v>
      </c>
      <c r="E32" s="19">
        <v>45289</v>
      </c>
      <c r="F32" s="8">
        <v>45322</v>
      </c>
      <c r="G32" s="9">
        <f t="shared" si="3"/>
        <v>-33</v>
      </c>
      <c r="H32" s="30">
        <v>1095</v>
      </c>
      <c r="I32" s="17">
        <v>2536</v>
      </c>
      <c r="J32" s="22">
        <f t="shared" si="4"/>
        <v>-36135</v>
      </c>
      <c r="K32" s="23">
        <f t="shared" si="2"/>
        <v>-0.98389660631229536</v>
      </c>
    </row>
    <row r="34" spans="8:11" x14ac:dyDescent="0.2">
      <c r="H34" s="33">
        <f>SUM(H2:H33)</f>
        <v>36726.419999999991</v>
      </c>
      <c r="K34" s="34">
        <f>SUM(K2:K33)</f>
        <v>-2.8491421162204218</v>
      </c>
    </row>
  </sheetData>
  <sortState xmlns:xlrd2="http://schemas.microsoft.com/office/spreadsheetml/2017/richdata2" ref="A2:K23">
    <sortCondition ref="D2:D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2023-04-17T14:08:33Z</dcterms:created>
  <dcterms:modified xsi:type="dcterms:W3CDTF">2024-03-13T14:55:13Z</dcterms:modified>
</cp:coreProperties>
</file>